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김혜미\2023년\법인\회계\"/>
    </mc:Choice>
  </mc:AlternateContent>
  <bookViews>
    <workbookView xWindow="0" yWindow="0" windowWidth="28800" windowHeight="10650"/>
  </bookViews>
  <sheets>
    <sheet name="총괄결산서" sheetId="1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1" l="1"/>
  <c r="E26" i="11"/>
  <c r="D26" i="11"/>
  <c r="N25" i="11"/>
  <c r="N24" i="11"/>
  <c r="N23" i="11"/>
  <c r="N22" i="11"/>
  <c r="N21" i="11"/>
  <c r="N20" i="11"/>
  <c r="N19" i="11"/>
  <c r="N18" i="11"/>
  <c r="G18" i="11"/>
  <c r="N17" i="11"/>
  <c r="G17" i="11"/>
  <c r="M16" i="11"/>
  <c r="L16" i="11"/>
  <c r="K16" i="11"/>
  <c r="N15" i="11"/>
  <c r="G15" i="11"/>
  <c r="N14" i="11"/>
  <c r="G14" i="11"/>
  <c r="N13" i="11"/>
  <c r="G13" i="11"/>
  <c r="N12" i="11"/>
  <c r="G12" i="11"/>
  <c r="M11" i="11"/>
  <c r="L11" i="11"/>
  <c r="K11" i="11"/>
  <c r="G11" i="11"/>
  <c r="N10" i="11"/>
  <c r="G10" i="11"/>
  <c r="N9" i="11"/>
  <c r="G9" i="11"/>
  <c r="N8" i="11"/>
  <c r="G8" i="11"/>
  <c r="K26" i="11" l="1"/>
  <c r="N11" i="11"/>
  <c r="G26" i="11"/>
  <c r="N16" i="11"/>
  <c r="N26" i="11" s="1"/>
  <c r="L26" i="11"/>
  <c r="M26" i="11"/>
</calcChain>
</file>

<file path=xl/sharedStrings.xml><?xml version="1.0" encoding="utf-8"?>
<sst xmlns="http://schemas.openxmlformats.org/spreadsheetml/2006/main" count="52" uniqueCount="42">
  <si>
    <t xml:space="preserve">2022년도 세입,세출 결산서 </t>
    <phoneticPr fontId="1" type="noConversion"/>
  </si>
  <si>
    <t>1. 총괄표   /  시설명 : 상주시가족센터</t>
    <phoneticPr fontId="1" type="noConversion"/>
  </si>
  <si>
    <t>기간 : 2022. 01. 01 ~ 2022. 12. 31. / 단위 : 원</t>
    <phoneticPr fontId="1" type="noConversion"/>
  </si>
  <si>
    <t>세입</t>
    <phoneticPr fontId="1" type="noConversion"/>
  </si>
  <si>
    <t>세출</t>
    <phoneticPr fontId="1" type="noConversion"/>
  </si>
  <si>
    <t>과목</t>
    <phoneticPr fontId="1" type="noConversion"/>
  </si>
  <si>
    <t>2022년 예산</t>
    <phoneticPr fontId="1" type="noConversion"/>
  </si>
  <si>
    <t>2022년 예산        &lt; 4차추경&gt; (A)</t>
  </si>
  <si>
    <t>2022년 결산             (B)</t>
    <phoneticPr fontId="1" type="noConversion"/>
  </si>
  <si>
    <t>증감액             (B-A)</t>
    <phoneticPr fontId="1" type="noConversion"/>
  </si>
  <si>
    <t>2022년 예산        &lt;4차추경&gt; (A)</t>
  </si>
  <si>
    <t>관</t>
    <phoneticPr fontId="1" type="noConversion"/>
  </si>
  <si>
    <t>항</t>
    <phoneticPr fontId="1" type="noConversion"/>
  </si>
  <si>
    <t>이월금</t>
    <phoneticPr fontId="1" type="noConversion"/>
  </si>
  <si>
    <t>사무비</t>
    <phoneticPr fontId="1" type="noConversion"/>
  </si>
  <si>
    <t>인건비</t>
    <phoneticPr fontId="1" type="noConversion"/>
  </si>
  <si>
    <t>입소자부담금</t>
    <phoneticPr fontId="1" type="noConversion"/>
  </si>
  <si>
    <t>업무추진비</t>
    <phoneticPr fontId="1" type="noConversion"/>
  </si>
  <si>
    <t>사업수입</t>
    <phoneticPr fontId="1" type="noConversion"/>
  </si>
  <si>
    <t>운영비</t>
    <phoneticPr fontId="1" type="noConversion"/>
  </si>
  <si>
    <t>과년도수입</t>
    <phoneticPr fontId="1" type="noConversion"/>
  </si>
  <si>
    <t>(소계)</t>
    <phoneticPr fontId="1" type="noConversion"/>
  </si>
  <si>
    <t>보조금수입</t>
    <phoneticPr fontId="1" type="noConversion"/>
  </si>
  <si>
    <t>재산조성비</t>
    <phoneticPr fontId="1" type="noConversion"/>
  </si>
  <si>
    <t>후원금</t>
    <phoneticPr fontId="1" type="noConversion"/>
  </si>
  <si>
    <t>사업비</t>
    <phoneticPr fontId="1" type="noConversion"/>
  </si>
  <si>
    <t>요양급여수입</t>
    <phoneticPr fontId="1" type="noConversion"/>
  </si>
  <si>
    <t>교육비</t>
    <phoneticPr fontId="1" type="noConversion"/>
  </si>
  <si>
    <t>차입금</t>
    <phoneticPr fontId="1" type="noConversion"/>
  </si>
  <si>
    <t>법인전입금</t>
    <phoneticPr fontId="1" type="noConversion"/>
  </si>
  <si>
    <t>기타전입금</t>
    <phoneticPr fontId="1" type="noConversion"/>
  </si>
  <si>
    <t>법인회계 전출금</t>
    <phoneticPr fontId="1" type="noConversion"/>
  </si>
  <si>
    <t>잡수입</t>
    <phoneticPr fontId="1" type="noConversion"/>
  </si>
  <si>
    <t>기타 전출금</t>
    <phoneticPr fontId="1" type="noConversion"/>
  </si>
  <si>
    <t>과년도지출</t>
    <phoneticPr fontId="1" type="noConversion"/>
  </si>
  <si>
    <t>부채상환금</t>
    <phoneticPr fontId="1" type="noConversion"/>
  </si>
  <si>
    <t>잡지출</t>
    <phoneticPr fontId="1" type="noConversion"/>
  </si>
  <si>
    <t>예비비 및         기타</t>
    <phoneticPr fontId="1" type="noConversion"/>
  </si>
  <si>
    <t>예비비</t>
    <phoneticPr fontId="1" type="noConversion"/>
  </si>
  <si>
    <t>반환금</t>
    <phoneticPr fontId="1" type="noConversion"/>
  </si>
  <si>
    <t>적립금 및 준비금</t>
    <phoneticPr fontId="1" type="noConversion"/>
  </si>
  <si>
    <t>총계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</si>
</sst>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함초롬바탕"/>
      <family val="1"/>
      <charset val="129"/>
    </font>
    <font>
      <b/>
      <sz val="10"/>
      <color rgb="FF000000"/>
      <name val="함초롬바탕"/>
      <family val="1"/>
      <charset val="129"/>
    </font>
    <font>
      <sz val="10"/>
      <color theme="1"/>
      <name val="함초롬바탕"/>
      <family val="1"/>
      <charset val="129"/>
    </font>
    <font>
      <b/>
      <sz val="10"/>
      <color theme="1"/>
      <name val="함초롬바탕"/>
      <family val="1"/>
      <charset val="129"/>
    </font>
    <font>
      <b/>
      <sz val="26"/>
      <color rgb="FF000000"/>
      <name val="함초롬바탕"/>
      <family val="1"/>
      <charset val="129"/>
    </font>
    <font>
      <sz val="14"/>
      <color rgb="FF000000"/>
      <name val="함초롬바탕"/>
      <family val="1"/>
      <charset val="129"/>
    </font>
    <font>
      <sz val="14"/>
      <color theme="1"/>
      <name val="함초롬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1" fontId="5" fillId="3" borderId="1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/>
    </xf>
    <xf numFmtId="41" fontId="4" fillId="2" borderId="6" xfId="0" applyNumberFormat="1" applyFont="1" applyFill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2" borderId="9" xfId="0" applyNumberFormat="1" applyFont="1" applyFill="1" applyBorder="1" applyAlignment="1">
      <alignment horizontal="center" vertical="center"/>
    </xf>
    <xf numFmtId="41" fontId="4" fillId="2" borderId="13" xfId="0" applyNumberFormat="1" applyFont="1" applyFill="1" applyBorder="1" applyAlignment="1">
      <alignment horizontal="center" vertical="center"/>
    </xf>
    <xf numFmtId="41" fontId="4" fillId="3" borderId="18" xfId="0" applyNumberFormat="1" applyFont="1" applyFill="1" applyBorder="1" applyAlignment="1">
      <alignment horizontal="center" vertical="center"/>
    </xf>
    <xf numFmtId="41" fontId="4" fillId="3" borderId="19" xfId="0" applyNumberFormat="1" applyFont="1" applyFill="1" applyBorder="1" applyAlignment="1">
      <alignment horizontal="center" vertical="center"/>
    </xf>
    <xf numFmtId="41" fontId="7" fillId="0" borderId="0" xfId="0" applyNumberFormat="1" applyFont="1" applyAlignment="1">
      <alignment horizontal="left" vertical="center"/>
    </xf>
    <xf numFmtId="41" fontId="8" fillId="0" borderId="0" xfId="0" applyNumberFormat="1" applyFont="1" applyAlignment="1">
      <alignment horizontal="center" vertical="center"/>
    </xf>
    <xf numFmtId="41" fontId="7" fillId="0" borderId="12" xfId="0" applyNumberFormat="1" applyFont="1" applyBorder="1">
      <alignment vertical="center"/>
    </xf>
    <xf numFmtId="41" fontId="4" fillId="2" borderId="10" xfId="0" applyNumberFormat="1" applyFont="1" applyFill="1" applyBorder="1" applyAlignment="1">
      <alignment horizontal="center" vertical="center"/>
    </xf>
    <xf numFmtId="41" fontId="4" fillId="2" borderId="11" xfId="0" applyNumberFormat="1" applyFont="1" applyFill="1" applyBorder="1" applyAlignment="1">
      <alignment horizontal="center" vertical="center"/>
    </xf>
    <xf numFmtId="41" fontId="4" fillId="2" borderId="9" xfId="0" applyNumberFormat="1" applyFont="1" applyFill="1" applyBorder="1" applyAlignment="1">
      <alignment horizontal="center" vertical="center"/>
    </xf>
    <xf numFmtId="41" fontId="4" fillId="2" borderId="22" xfId="0" applyNumberFormat="1" applyFont="1" applyFill="1" applyBorder="1" applyAlignment="1">
      <alignment horizontal="center" vertical="center" wrapText="1"/>
    </xf>
    <xf numFmtId="41" fontId="4" fillId="2" borderId="16" xfId="0" applyNumberFormat="1" applyFont="1" applyFill="1" applyBorder="1" applyAlignment="1">
      <alignment horizontal="center" vertical="center" wrapText="1"/>
    </xf>
    <xf numFmtId="41" fontId="4" fillId="2" borderId="23" xfId="0" applyNumberFormat="1" applyFont="1" applyFill="1" applyBorder="1" applyAlignment="1">
      <alignment horizontal="center" vertical="center" wrapText="1"/>
    </xf>
    <xf numFmtId="41" fontId="4" fillId="2" borderId="21" xfId="0" applyNumberFormat="1" applyFont="1" applyFill="1" applyBorder="1" applyAlignment="1">
      <alignment horizontal="center" vertical="center" wrapText="1"/>
    </xf>
    <xf numFmtId="41" fontId="4" fillId="2" borderId="16" xfId="0" applyNumberFormat="1" applyFont="1" applyFill="1" applyBorder="1" applyAlignment="1">
      <alignment horizontal="center" vertical="center"/>
    </xf>
    <xf numFmtId="41" fontId="4" fillId="2" borderId="13" xfId="0" applyNumberFormat="1" applyFont="1" applyFill="1" applyBorder="1" applyAlignment="1">
      <alignment horizontal="center" vertical="center"/>
    </xf>
    <xf numFmtId="41" fontId="4" fillId="3" borderId="17" xfId="0" applyNumberFormat="1" applyFont="1" applyFill="1" applyBorder="1" applyAlignment="1">
      <alignment horizontal="center" vertical="center"/>
    </xf>
    <xf numFmtId="41" fontId="4" fillId="3" borderId="18" xfId="0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2" borderId="5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7" fillId="0" borderId="0" xfId="0" applyNumberFormat="1" applyFont="1" applyAlignment="1">
      <alignment horizontal="right" vertical="center"/>
    </xf>
    <xf numFmtId="41" fontId="3" fillId="3" borderId="2" xfId="0" applyNumberFormat="1" applyFont="1" applyFill="1" applyBorder="1" applyAlignment="1">
      <alignment horizontal="center" vertical="center"/>
    </xf>
    <xf numFmtId="41" fontId="3" fillId="3" borderId="3" xfId="0" applyNumberFormat="1" applyFont="1" applyFill="1" applyBorder="1" applyAlignment="1">
      <alignment horizontal="center" vertical="center"/>
    </xf>
    <xf numFmtId="41" fontId="3" fillId="3" borderId="4" xfId="0" applyNumberFormat="1" applyFont="1" applyFill="1" applyBorder="1" applyAlignment="1">
      <alignment horizontal="center" vertical="center"/>
    </xf>
    <xf numFmtId="41" fontId="3" fillId="3" borderId="8" xfId="0" applyNumberFormat="1" applyFont="1" applyFill="1" applyBorder="1" applyAlignment="1">
      <alignment horizontal="center" vertical="center"/>
    </xf>
    <xf numFmtId="41" fontId="5" fillId="3" borderId="5" xfId="0" applyNumberFormat="1" applyFont="1" applyFill="1" applyBorder="1" applyAlignment="1">
      <alignment horizontal="center" vertical="center"/>
    </xf>
    <xf numFmtId="41" fontId="5" fillId="3" borderId="1" xfId="0" applyNumberFormat="1" applyFont="1" applyFill="1" applyBorder="1" applyAlignment="1">
      <alignment horizontal="center" vertical="center"/>
    </xf>
    <xf numFmtId="41" fontId="5" fillId="3" borderId="13" xfId="0" applyNumberFormat="1" applyFont="1" applyFill="1" applyBorder="1" applyAlignment="1">
      <alignment horizontal="center" vertical="center" wrapText="1"/>
    </xf>
    <xf numFmtId="41" fontId="5" fillId="3" borderId="7" xfId="0" applyNumberFormat="1" applyFont="1" applyFill="1" applyBorder="1" applyAlignment="1">
      <alignment horizontal="center" vertical="center" wrapText="1"/>
    </xf>
    <xf numFmtId="41" fontId="5" fillId="3" borderId="6" xfId="0" applyNumberFormat="1" applyFont="1" applyFill="1" applyBorder="1" applyAlignment="1">
      <alignment horizontal="center" vertical="center" wrapText="1"/>
    </xf>
    <xf numFmtId="41" fontId="5" fillId="3" borderId="9" xfId="0" applyNumberFormat="1" applyFont="1" applyFill="1" applyBorder="1" applyAlignment="1">
      <alignment horizontal="center" vertical="center"/>
    </xf>
    <xf numFmtId="41" fontId="5" fillId="3" borderId="10" xfId="0" applyNumberFormat="1" applyFont="1" applyFill="1" applyBorder="1" applyAlignment="1">
      <alignment horizontal="center" vertical="center"/>
    </xf>
    <xf numFmtId="41" fontId="5" fillId="3" borderId="1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D9D9D9"/>
      <color rgb="FF0000FF"/>
      <color rgb="FF15D92C"/>
      <color rgb="FF6DA945"/>
      <color rgb="FFFB660B"/>
      <color rgb="FFF7F20E"/>
      <color rgb="FFC810C8"/>
      <color rgb="FFDA71FF"/>
      <color rgb="FFE69FFF"/>
      <color rgb="FFE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26"/>
  <sheetViews>
    <sheetView tabSelected="1" workbookViewId="0">
      <selection activeCell="O21" sqref="O21"/>
    </sheetView>
  </sheetViews>
  <sheetFormatPr defaultRowHeight="16.5" x14ac:dyDescent="0.3"/>
  <cols>
    <col min="1" max="2" width="4.625" style="2" customWidth="1"/>
    <col min="3" max="3" width="4.125" style="2" customWidth="1"/>
    <col min="4" max="6" width="14.25" style="2" customWidth="1"/>
    <col min="7" max="7" width="13.5" style="2" customWidth="1"/>
    <col min="8" max="8" width="4.625" style="2" customWidth="1"/>
    <col min="9" max="9" width="4.25" style="1" customWidth="1"/>
    <col min="10" max="10" width="11" style="2" customWidth="1"/>
    <col min="11" max="13" width="13.75" style="1" customWidth="1"/>
    <col min="14" max="14" width="13" style="1" customWidth="1"/>
  </cols>
  <sheetData>
    <row r="2" spans="1:14" ht="36" x14ac:dyDescent="0.3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1.6" customHeight="1" x14ac:dyDescent="0.3"/>
    <row r="4" spans="1:14" ht="19.5" x14ac:dyDescent="0.3">
      <c r="A4" s="17" t="s">
        <v>1</v>
      </c>
      <c r="B4" s="17"/>
      <c r="C4" s="17"/>
      <c r="D4" s="17"/>
      <c r="E4" s="15"/>
      <c r="F4" s="16"/>
      <c r="G4" s="16"/>
      <c r="H4" s="35" t="s">
        <v>2</v>
      </c>
      <c r="I4" s="35"/>
      <c r="J4" s="35"/>
      <c r="K4" s="35"/>
      <c r="L4" s="35"/>
      <c r="M4" s="35"/>
      <c r="N4" s="35"/>
    </row>
    <row r="5" spans="1:14" x14ac:dyDescent="0.3">
      <c r="A5" s="36" t="s">
        <v>3</v>
      </c>
      <c r="B5" s="37"/>
      <c r="C5" s="37"/>
      <c r="D5" s="37"/>
      <c r="E5" s="37"/>
      <c r="F5" s="37"/>
      <c r="G5" s="38"/>
      <c r="H5" s="39" t="s">
        <v>4</v>
      </c>
      <c r="I5" s="37"/>
      <c r="J5" s="37"/>
      <c r="K5" s="37"/>
      <c r="L5" s="37"/>
      <c r="M5" s="37"/>
      <c r="N5" s="38"/>
    </row>
    <row r="6" spans="1:14" ht="17.45" customHeight="1" x14ac:dyDescent="0.3">
      <c r="A6" s="40" t="s">
        <v>5</v>
      </c>
      <c r="B6" s="41"/>
      <c r="C6" s="41"/>
      <c r="D6" s="41" t="s">
        <v>6</v>
      </c>
      <c r="E6" s="42" t="s">
        <v>7</v>
      </c>
      <c r="F6" s="42" t="s">
        <v>8</v>
      </c>
      <c r="G6" s="44" t="s">
        <v>9</v>
      </c>
      <c r="H6" s="45" t="s">
        <v>5</v>
      </c>
      <c r="I6" s="41"/>
      <c r="J6" s="41"/>
      <c r="K6" s="41" t="s">
        <v>6</v>
      </c>
      <c r="L6" s="42" t="s">
        <v>10</v>
      </c>
      <c r="M6" s="42" t="s">
        <v>8</v>
      </c>
      <c r="N6" s="44" t="s">
        <v>9</v>
      </c>
    </row>
    <row r="7" spans="1:14" x14ac:dyDescent="0.3">
      <c r="A7" s="46" t="s">
        <v>11</v>
      </c>
      <c r="B7" s="47"/>
      <c r="C7" s="45"/>
      <c r="D7" s="41"/>
      <c r="E7" s="43"/>
      <c r="F7" s="43"/>
      <c r="G7" s="44"/>
      <c r="H7" s="47" t="s">
        <v>11</v>
      </c>
      <c r="I7" s="45"/>
      <c r="J7" s="3" t="s">
        <v>12</v>
      </c>
      <c r="K7" s="41"/>
      <c r="L7" s="43"/>
      <c r="M7" s="43"/>
      <c r="N7" s="44"/>
    </row>
    <row r="8" spans="1:14" ht="21.6" customHeight="1" x14ac:dyDescent="0.3">
      <c r="A8" s="30" t="s">
        <v>13</v>
      </c>
      <c r="B8" s="31"/>
      <c r="C8" s="31"/>
      <c r="D8" s="4">
        <v>9380867</v>
      </c>
      <c r="E8" s="4">
        <v>56501099</v>
      </c>
      <c r="F8" s="4">
        <v>56501099</v>
      </c>
      <c r="G8" s="5">
        <f t="shared" ref="G8:G18" si="0">F8-E8</f>
        <v>0</v>
      </c>
      <c r="H8" s="32" t="s">
        <v>14</v>
      </c>
      <c r="I8" s="33"/>
      <c r="J8" s="6" t="s">
        <v>15</v>
      </c>
      <c r="K8" s="6">
        <v>330516460</v>
      </c>
      <c r="L8" s="6">
        <v>370860420</v>
      </c>
      <c r="M8" s="6">
        <v>370860410</v>
      </c>
      <c r="N8" s="7">
        <f>M8-L8</f>
        <v>-10</v>
      </c>
    </row>
    <row r="9" spans="1:14" ht="21.6" customHeight="1" x14ac:dyDescent="0.3">
      <c r="A9" s="30" t="s">
        <v>16</v>
      </c>
      <c r="B9" s="31"/>
      <c r="C9" s="31"/>
      <c r="D9" s="4">
        <v>0</v>
      </c>
      <c r="E9" s="4">
        <v>0</v>
      </c>
      <c r="F9" s="4">
        <v>0</v>
      </c>
      <c r="G9" s="5">
        <f t="shared" si="0"/>
        <v>0</v>
      </c>
      <c r="H9" s="32"/>
      <c r="I9" s="33"/>
      <c r="J9" s="6" t="s">
        <v>17</v>
      </c>
      <c r="K9" s="6">
        <v>2572000</v>
      </c>
      <c r="L9" s="6">
        <v>2835000</v>
      </c>
      <c r="M9" s="6">
        <v>2885000</v>
      </c>
      <c r="N9" s="7">
        <f t="shared" ref="N9:N25" si="1">M9-L9</f>
        <v>50000</v>
      </c>
    </row>
    <row r="10" spans="1:14" ht="21.6" customHeight="1" x14ac:dyDescent="0.3">
      <c r="A10" s="30" t="s">
        <v>18</v>
      </c>
      <c r="B10" s="31"/>
      <c r="C10" s="31"/>
      <c r="D10" s="4">
        <v>0</v>
      </c>
      <c r="E10" s="4">
        <v>0</v>
      </c>
      <c r="F10" s="4">
        <v>0</v>
      </c>
      <c r="G10" s="5">
        <f t="shared" si="0"/>
        <v>0</v>
      </c>
      <c r="H10" s="32"/>
      <c r="I10" s="33"/>
      <c r="J10" s="6" t="s">
        <v>19</v>
      </c>
      <c r="K10" s="6">
        <v>21755790</v>
      </c>
      <c r="L10" s="6">
        <v>24884690</v>
      </c>
      <c r="M10" s="6">
        <v>24434700</v>
      </c>
      <c r="N10" s="7">
        <f t="shared" si="1"/>
        <v>-449990</v>
      </c>
    </row>
    <row r="11" spans="1:14" ht="21.6" customHeight="1" x14ac:dyDescent="0.3">
      <c r="A11" s="30" t="s">
        <v>20</v>
      </c>
      <c r="B11" s="31"/>
      <c r="C11" s="31"/>
      <c r="D11" s="4">
        <v>0</v>
      </c>
      <c r="E11" s="4">
        <v>0</v>
      </c>
      <c r="F11" s="4">
        <v>0</v>
      </c>
      <c r="G11" s="5">
        <f t="shared" si="0"/>
        <v>0</v>
      </c>
      <c r="H11" s="32"/>
      <c r="I11" s="33"/>
      <c r="J11" s="4" t="s">
        <v>21</v>
      </c>
      <c r="K11" s="4">
        <f>SUM(K8:K10)</f>
        <v>354844250</v>
      </c>
      <c r="L11" s="4">
        <f t="shared" ref="L11:M11" si="2">SUM(L8:L10)</f>
        <v>398580110</v>
      </c>
      <c r="M11" s="4">
        <f t="shared" si="2"/>
        <v>398180110</v>
      </c>
      <c r="N11" s="5">
        <f t="shared" si="1"/>
        <v>-400000</v>
      </c>
    </row>
    <row r="12" spans="1:14" ht="21.6" customHeight="1" x14ac:dyDescent="0.3">
      <c r="A12" s="30" t="s">
        <v>22</v>
      </c>
      <c r="B12" s="31"/>
      <c r="C12" s="31"/>
      <c r="D12" s="4">
        <v>3173434000</v>
      </c>
      <c r="E12" s="4">
        <v>3745563000</v>
      </c>
      <c r="F12" s="4">
        <v>3745563000</v>
      </c>
      <c r="G12" s="5">
        <f t="shared" si="0"/>
        <v>0</v>
      </c>
      <c r="H12" s="20" t="s">
        <v>23</v>
      </c>
      <c r="I12" s="31"/>
      <c r="J12" s="31"/>
      <c r="K12" s="4">
        <v>0</v>
      </c>
      <c r="L12" s="4">
        <v>18071300</v>
      </c>
      <c r="M12" s="4">
        <v>18071300</v>
      </c>
      <c r="N12" s="5">
        <f t="shared" si="1"/>
        <v>0</v>
      </c>
    </row>
    <row r="13" spans="1:14" ht="21.6" customHeight="1" x14ac:dyDescent="0.3">
      <c r="A13" s="30" t="s">
        <v>24</v>
      </c>
      <c r="B13" s="31"/>
      <c r="C13" s="31"/>
      <c r="D13" s="4">
        <v>10000000</v>
      </c>
      <c r="E13" s="4">
        <v>10000000</v>
      </c>
      <c r="F13" s="4">
        <v>11510000</v>
      </c>
      <c r="G13" s="5">
        <f t="shared" si="0"/>
        <v>1510000</v>
      </c>
      <c r="H13" s="32" t="s">
        <v>25</v>
      </c>
      <c r="I13" s="33"/>
      <c r="J13" s="6" t="s">
        <v>19</v>
      </c>
      <c r="K13" s="6">
        <v>0</v>
      </c>
      <c r="L13" s="6">
        <v>0</v>
      </c>
      <c r="M13" s="6">
        <v>0</v>
      </c>
      <c r="N13" s="7">
        <f t="shared" si="1"/>
        <v>0</v>
      </c>
    </row>
    <row r="14" spans="1:14" ht="21.6" customHeight="1" x14ac:dyDescent="0.3">
      <c r="A14" s="30" t="s">
        <v>26</v>
      </c>
      <c r="B14" s="31"/>
      <c r="C14" s="31"/>
      <c r="D14" s="4">
        <v>0</v>
      </c>
      <c r="E14" s="4">
        <v>0</v>
      </c>
      <c r="F14" s="4">
        <v>0</v>
      </c>
      <c r="G14" s="5">
        <f t="shared" si="0"/>
        <v>0</v>
      </c>
      <c r="H14" s="32"/>
      <c r="I14" s="33"/>
      <c r="J14" s="6" t="s">
        <v>27</v>
      </c>
      <c r="K14" s="6">
        <v>0</v>
      </c>
      <c r="L14" s="6">
        <v>0</v>
      </c>
      <c r="M14" s="6">
        <v>0</v>
      </c>
      <c r="N14" s="7">
        <f t="shared" si="1"/>
        <v>0</v>
      </c>
    </row>
    <row r="15" spans="1:14" ht="21.6" customHeight="1" x14ac:dyDescent="0.3">
      <c r="A15" s="30" t="s">
        <v>28</v>
      </c>
      <c r="B15" s="31"/>
      <c r="C15" s="31"/>
      <c r="D15" s="4">
        <v>0</v>
      </c>
      <c r="E15" s="4">
        <v>0</v>
      </c>
      <c r="F15" s="4">
        <v>0</v>
      </c>
      <c r="G15" s="5">
        <f t="shared" si="0"/>
        <v>0</v>
      </c>
      <c r="H15" s="32"/>
      <c r="I15" s="33"/>
      <c r="J15" s="6" t="s">
        <v>25</v>
      </c>
      <c r="K15" s="6">
        <v>2846877000</v>
      </c>
      <c r="L15" s="6">
        <v>3350911590</v>
      </c>
      <c r="M15" s="6">
        <v>3143651553</v>
      </c>
      <c r="N15" s="7">
        <f t="shared" si="1"/>
        <v>-207260037</v>
      </c>
    </row>
    <row r="16" spans="1:14" ht="21.6" customHeight="1" x14ac:dyDescent="0.3">
      <c r="A16" s="30" t="s">
        <v>29</v>
      </c>
      <c r="B16" s="31"/>
      <c r="C16" s="31"/>
      <c r="D16" s="4">
        <v>10000000</v>
      </c>
      <c r="E16" s="4">
        <v>10000000</v>
      </c>
      <c r="F16" s="4">
        <v>10000000</v>
      </c>
      <c r="G16" s="5"/>
      <c r="H16" s="32"/>
      <c r="I16" s="33"/>
      <c r="J16" s="4" t="s">
        <v>21</v>
      </c>
      <c r="K16" s="4">
        <f>SUM(K13:K15)</f>
        <v>2846877000</v>
      </c>
      <c r="L16" s="4">
        <f t="shared" ref="L16:M16" si="3">SUM(L13:L15)</f>
        <v>3350911590</v>
      </c>
      <c r="M16" s="4">
        <f t="shared" si="3"/>
        <v>3143651553</v>
      </c>
      <c r="N16" s="5">
        <f t="shared" si="1"/>
        <v>-207260037</v>
      </c>
    </row>
    <row r="17" spans="1:14" ht="21.6" customHeight="1" x14ac:dyDescent="0.3">
      <c r="A17" s="18" t="s">
        <v>30</v>
      </c>
      <c r="B17" s="19"/>
      <c r="C17" s="20"/>
      <c r="D17" s="4">
        <v>0</v>
      </c>
      <c r="E17" s="4">
        <v>0</v>
      </c>
      <c r="F17" s="4">
        <v>0</v>
      </c>
      <c r="G17" s="5">
        <f t="shared" si="0"/>
        <v>0</v>
      </c>
      <c r="H17" s="18" t="s">
        <v>31</v>
      </c>
      <c r="I17" s="19"/>
      <c r="J17" s="20"/>
      <c r="K17" s="4">
        <v>0</v>
      </c>
      <c r="L17" s="4">
        <v>0</v>
      </c>
      <c r="M17" s="4">
        <v>0</v>
      </c>
      <c r="N17" s="5">
        <f t="shared" si="1"/>
        <v>0</v>
      </c>
    </row>
    <row r="18" spans="1:14" ht="21.6" customHeight="1" x14ac:dyDescent="0.3">
      <c r="A18" s="30" t="s">
        <v>32</v>
      </c>
      <c r="B18" s="31"/>
      <c r="C18" s="31"/>
      <c r="D18" s="4">
        <v>83281</v>
      </c>
      <c r="E18" s="4">
        <v>83901</v>
      </c>
      <c r="F18" s="4">
        <v>201237</v>
      </c>
      <c r="G18" s="5">
        <f t="shared" si="0"/>
        <v>117336</v>
      </c>
      <c r="H18" s="18" t="s">
        <v>33</v>
      </c>
      <c r="I18" s="19"/>
      <c r="J18" s="20"/>
      <c r="K18" s="4">
        <v>0</v>
      </c>
      <c r="L18" s="4">
        <v>0</v>
      </c>
      <c r="M18" s="4">
        <v>0</v>
      </c>
      <c r="N18" s="5">
        <f t="shared" si="1"/>
        <v>0</v>
      </c>
    </row>
    <row r="19" spans="1:14" ht="21.6" customHeight="1" x14ac:dyDescent="0.3">
      <c r="A19" s="8"/>
      <c r="B19" s="9"/>
      <c r="C19" s="9"/>
      <c r="D19" s="9"/>
      <c r="E19" s="9"/>
      <c r="F19" s="9"/>
      <c r="G19" s="10"/>
      <c r="H19" s="18" t="s">
        <v>34</v>
      </c>
      <c r="I19" s="19"/>
      <c r="J19" s="20"/>
      <c r="K19" s="4">
        <v>0</v>
      </c>
      <c r="L19" s="4">
        <v>0</v>
      </c>
      <c r="M19" s="4">
        <v>0</v>
      </c>
      <c r="N19" s="5">
        <f t="shared" si="1"/>
        <v>0</v>
      </c>
    </row>
    <row r="20" spans="1:14" ht="21.6" customHeight="1" x14ac:dyDescent="0.3">
      <c r="A20" s="8"/>
      <c r="B20" s="9"/>
      <c r="C20" s="9"/>
      <c r="D20" s="9"/>
      <c r="E20" s="9"/>
      <c r="F20" s="9"/>
      <c r="G20" s="10"/>
      <c r="H20" s="18" t="s">
        <v>35</v>
      </c>
      <c r="I20" s="19"/>
      <c r="J20" s="20"/>
      <c r="K20" s="4">
        <v>0</v>
      </c>
      <c r="L20" s="4">
        <v>0</v>
      </c>
      <c r="M20" s="4">
        <v>0</v>
      </c>
      <c r="N20" s="5">
        <f t="shared" si="1"/>
        <v>0</v>
      </c>
    </row>
    <row r="21" spans="1:14" ht="21.6" customHeight="1" x14ac:dyDescent="0.3">
      <c r="A21" s="8"/>
      <c r="B21" s="9"/>
      <c r="C21" s="9"/>
      <c r="D21" s="9"/>
      <c r="E21" s="9"/>
      <c r="F21" s="9"/>
      <c r="G21" s="10"/>
      <c r="H21" s="18" t="s">
        <v>36</v>
      </c>
      <c r="I21" s="19"/>
      <c r="J21" s="20"/>
      <c r="K21" s="4">
        <v>176898</v>
      </c>
      <c r="L21" s="4">
        <v>83901</v>
      </c>
      <c r="M21" s="4">
        <v>0</v>
      </c>
      <c r="N21" s="5">
        <f t="shared" si="1"/>
        <v>-83901</v>
      </c>
    </row>
    <row r="22" spans="1:14" ht="21.6" customHeight="1" x14ac:dyDescent="0.3">
      <c r="A22" s="8"/>
      <c r="B22" s="9"/>
      <c r="C22" s="9"/>
      <c r="D22" s="9"/>
      <c r="E22" s="9"/>
      <c r="F22" s="9"/>
      <c r="G22" s="10"/>
      <c r="H22" s="21" t="s">
        <v>37</v>
      </c>
      <c r="I22" s="22"/>
      <c r="J22" s="11" t="s">
        <v>38</v>
      </c>
      <c r="K22" s="4">
        <v>1000000</v>
      </c>
      <c r="L22" s="4">
        <v>1494743</v>
      </c>
      <c r="M22" s="4">
        <v>0</v>
      </c>
      <c r="N22" s="5">
        <f t="shared" si="1"/>
        <v>-1494743</v>
      </c>
    </row>
    <row r="23" spans="1:14" ht="21.6" customHeight="1" x14ac:dyDescent="0.3">
      <c r="A23" s="8"/>
      <c r="B23" s="9"/>
      <c r="C23" s="9"/>
      <c r="D23" s="9"/>
      <c r="E23" s="9"/>
      <c r="F23" s="9"/>
      <c r="G23" s="10"/>
      <c r="H23" s="23"/>
      <c r="I23" s="24"/>
      <c r="J23" s="11" t="s">
        <v>39</v>
      </c>
      <c r="K23" s="12">
        <v>0</v>
      </c>
      <c r="L23" s="12">
        <v>53006356</v>
      </c>
      <c r="M23" s="12">
        <v>53006356</v>
      </c>
      <c r="N23" s="5">
        <f t="shared" si="1"/>
        <v>0</v>
      </c>
    </row>
    <row r="24" spans="1:14" ht="21.6" customHeight="1" x14ac:dyDescent="0.3">
      <c r="A24" s="8"/>
      <c r="B24" s="9"/>
      <c r="C24" s="9"/>
      <c r="D24" s="9"/>
      <c r="E24" s="9"/>
      <c r="F24" s="9"/>
      <c r="G24" s="10"/>
      <c r="H24" s="18" t="s">
        <v>40</v>
      </c>
      <c r="I24" s="19"/>
      <c r="J24" s="20"/>
      <c r="K24" s="12">
        <v>0</v>
      </c>
      <c r="L24" s="12">
        <v>0</v>
      </c>
      <c r="M24" s="12">
        <v>0</v>
      </c>
      <c r="N24" s="5">
        <f t="shared" si="1"/>
        <v>0</v>
      </c>
    </row>
    <row r="25" spans="1:14" ht="21.6" customHeight="1" x14ac:dyDescent="0.3">
      <c r="A25" s="8"/>
      <c r="B25" s="9"/>
      <c r="C25" s="9"/>
      <c r="D25" s="9"/>
      <c r="E25" s="9"/>
      <c r="F25" s="9"/>
      <c r="G25" s="10"/>
      <c r="H25" s="25" t="s">
        <v>13</v>
      </c>
      <c r="I25" s="26"/>
      <c r="J25" s="26"/>
      <c r="K25" s="12">
        <v>0</v>
      </c>
      <c r="L25" s="12">
        <v>0</v>
      </c>
      <c r="M25" s="12">
        <v>210866017</v>
      </c>
      <c r="N25" s="5">
        <f t="shared" si="1"/>
        <v>210866017</v>
      </c>
    </row>
    <row r="26" spans="1:14" ht="21.6" customHeight="1" x14ac:dyDescent="0.3">
      <c r="A26" s="27" t="s">
        <v>41</v>
      </c>
      <c r="B26" s="28"/>
      <c r="C26" s="28"/>
      <c r="D26" s="13">
        <f>SUM(D8:D25)</f>
        <v>3202898148</v>
      </c>
      <c r="E26" s="13">
        <f t="shared" ref="E26" si="4">SUM(E8:E25)</f>
        <v>3822148000</v>
      </c>
      <c r="F26" s="13">
        <f>SUM(F8:F25)</f>
        <v>3823775336</v>
      </c>
      <c r="G26" s="14">
        <f>SUM(G8:G25)</f>
        <v>1627336</v>
      </c>
      <c r="H26" s="29" t="s">
        <v>41</v>
      </c>
      <c r="I26" s="28"/>
      <c r="J26" s="28"/>
      <c r="K26" s="13">
        <f>SUM(K11,K12,K16,K17:K25)</f>
        <v>3202898148</v>
      </c>
      <c r="L26" s="13">
        <f t="shared" ref="L26:N26" si="5">SUM(L11,L12,L16,L17:L25)</f>
        <v>3822148000</v>
      </c>
      <c r="M26" s="13">
        <f t="shared" si="5"/>
        <v>3823775336</v>
      </c>
      <c r="N26" s="14">
        <f t="shared" si="5"/>
        <v>1627336</v>
      </c>
    </row>
  </sheetData>
  <mergeCells count="40">
    <mergeCell ref="A2:N2"/>
    <mergeCell ref="H4:N4"/>
    <mergeCell ref="A5:G5"/>
    <mergeCell ref="H5:N5"/>
    <mergeCell ref="A6:C6"/>
    <mergeCell ref="D6:D7"/>
    <mergeCell ref="E6:E7"/>
    <mergeCell ref="F6:F7"/>
    <mergeCell ref="G6:G7"/>
    <mergeCell ref="H6:J6"/>
    <mergeCell ref="K6:K7"/>
    <mergeCell ref="L6:L7"/>
    <mergeCell ref="M6:M7"/>
    <mergeCell ref="N6:N7"/>
    <mergeCell ref="A7:C7"/>
    <mergeCell ref="H7:I7"/>
    <mergeCell ref="A8:C8"/>
    <mergeCell ref="H8:I11"/>
    <mergeCell ref="A9:C9"/>
    <mergeCell ref="A10:C10"/>
    <mergeCell ref="A11:C11"/>
    <mergeCell ref="H20:J20"/>
    <mergeCell ref="A12:C12"/>
    <mergeCell ref="H12:J12"/>
    <mergeCell ref="A13:C13"/>
    <mergeCell ref="H13:I16"/>
    <mergeCell ref="A14:C14"/>
    <mergeCell ref="A15:C15"/>
    <mergeCell ref="A16:C16"/>
    <mergeCell ref="A17:C17"/>
    <mergeCell ref="H17:J17"/>
    <mergeCell ref="A18:C18"/>
    <mergeCell ref="H18:J18"/>
    <mergeCell ref="H19:J19"/>
    <mergeCell ref="H21:J21"/>
    <mergeCell ref="H22:I23"/>
    <mergeCell ref="H24:J24"/>
    <mergeCell ref="H25:J25"/>
    <mergeCell ref="A26:C26"/>
    <mergeCell ref="H26:J26"/>
  </mergeCells>
  <phoneticPr fontId="1" type="noConversion"/>
  <printOptions horizontalCentered="1"/>
  <pageMargins left="0.11811023622047245" right="0.11811023622047245" top="0.74803149606299213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총괄결산서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허은주</dc:creator>
  <cp:keywords/>
  <dc:description/>
  <cp:lastModifiedBy>user</cp:lastModifiedBy>
  <cp:revision/>
  <cp:lastPrinted>2023-01-27T07:33:41Z</cp:lastPrinted>
  <dcterms:created xsi:type="dcterms:W3CDTF">2023-01-26T17:03:28Z</dcterms:created>
  <dcterms:modified xsi:type="dcterms:W3CDTF">2023-03-31T13:32:49Z</dcterms:modified>
  <cp:category/>
  <cp:contentStatus/>
</cp:coreProperties>
</file>