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0950"/>
  </bookViews>
  <sheets>
    <sheet name="세입세출 결산서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L18" i="2" l="1"/>
  <c r="L19" i="2"/>
  <c r="L20" i="2"/>
  <c r="L21" i="2"/>
  <c r="L22" i="2"/>
  <c r="L23" i="2"/>
  <c r="L24" i="2"/>
  <c r="L17" i="2"/>
  <c r="L14" i="2"/>
  <c r="L15" i="2"/>
  <c r="L13" i="2"/>
  <c r="L10" i="2"/>
  <c r="J16" i="2"/>
  <c r="F9" i="2"/>
  <c r="F10" i="2"/>
  <c r="F11" i="2"/>
  <c r="F12" i="2"/>
  <c r="F14" i="2"/>
  <c r="F15" i="2"/>
  <c r="F16" i="2"/>
  <c r="F17" i="2"/>
  <c r="F18" i="2"/>
  <c r="F8" i="2"/>
  <c r="D26" i="2"/>
  <c r="K16" i="2" l="1"/>
  <c r="E26" i="2" l="1"/>
  <c r="L16" i="2" l="1"/>
  <c r="F26" i="2"/>
  <c r="L8" i="2" l="1"/>
  <c r="J11" i="2"/>
  <c r="J26" i="2" s="1"/>
  <c r="L12" i="2"/>
  <c r="L25" i="2" l="1"/>
  <c r="L9" i="2"/>
  <c r="K11" i="2"/>
  <c r="K26" i="2" s="1"/>
  <c r="L11" i="2"/>
  <c r="L26" i="2" l="1"/>
</calcChain>
</file>

<file path=xl/sharedStrings.xml><?xml version="1.0" encoding="utf-8"?>
<sst xmlns="http://schemas.openxmlformats.org/spreadsheetml/2006/main" count="50" uniqueCount="43">
  <si>
    <t>과목</t>
    <phoneticPr fontId="2" type="noConversion"/>
  </si>
  <si>
    <t>관</t>
    <phoneticPr fontId="2" type="noConversion"/>
  </si>
  <si>
    <t>세입</t>
    <phoneticPr fontId="2" type="noConversion"/>
  </si>
  <si>
    <t>세출</t>
    <phoneticPr fontId="2" type="noConversion"/>
  </si>
  <si>
    <t>총계</t>
    <phoneticPr fontId="2" type="noConversion"/>
  </si>
  <si>
    <t>입소자부담금</t>
    <phoneticPr fontId="2" type="noConversion"/>
  </si>
  <si>
    <t>사업수입</t>
    <phoneticPr fontId="2" type="noConversion"/>
  </si>
  <si>
    <t>과년도수입</t>
    <phoneticPr fontId="2" type="noConversion"/>
  </si>
  <si>
    <t>보조금수입</t>
    <phoneticPr fontId="2" type="noConversion"/>
  </si>
  <si>
    <t>후원금</t>
    <phoneticPr fontId="2" type="noConversion"/>
  </si>
  <si>
    <t>요양급여수입</t>
    <phoneticPr fontId="2" type="noConversion"/>
  </si>
  <si>
    <t>차입금</t>
    <phoneticPr fontId="2" type="noConversion"/>
  </si>
  <si>
    <t>잡수입</t>
    <phoneticPr fontId="2" type="noConversion"/>
  </si>
  <si>
    <t>사무비</t>
    <phoneticPr fontId="2" type="noConversion"/>
  </si>
  <si>
    <t>인건비</t>
    <phoneticPr fontId="2" type="noConversion"/>
  </si>
  <si>
    <t>업무추진비</t>
    <phoneticPr fontId="2" type="noConversion"/>
  </si>
  <si>
    <t>운영비</t>
    <phoneticPr fontId="2" type="noConversion"/>
  </si>
  <si>
    <t>사업비</t>
    <phoneticPr fontId="2" type="noConversion"/>
  </si>
  <si>
    <t>사업비</t>
    <phoneticPr fontId="2" type="noConversion"/>
  </si>
  <si>
    <t>교육비</t>
    <phoneticPr fontId="2" type="noConversion"/>
  </si>
  <si>
    <t>과년도지출</t>
    <phoneticPr fontId="2" type="noConversion"/>
  </si>
  <si>
    <t>부채상환금</t>
    <phoneticPr fontId="2" type="noConversion"/>
  </si>
  <si>
    <t>잡지출</t>
    <phoneticPr fontId="2" type="noConversion"/>
  </si>
  <si>
    <t>항</t>
    <phoneticPr fontId="2" type="noConversion"/>
  </si>
  <si>
    <t>(소계)</t>
    <phoneticPr fontId="2" type="noConversion"/>
  </si>
  <si>
    <t>적립금 및 준비금</t>
    <phoneticPr fontId="2" type="noConversion"/>
  </si>
  <si>
    <t>법인전입금</t>
    <phoneticPr fontId="2" type="noConversion"/>
  </si>
  <si>
    <t>기타전입금</t>
    <phoneticPr fontId="2" type="noConversion"/>
  </si>
  <si>
    <t>기타 전출금</t>
    <phoneticPr fontId="2" type="noConversion"/>
  </si>
  <si>
    <t>법인회계 전출금</t>
    <phoneticPr fontId="2" type="noConversion"/>
  </si>
  <si>
    <t>재산조성비</t>
    <phoneticPr fontId="2" type="noConversion"/>
  </si>
  <si>
    <t>예비비 및         기타</t>
    <phoneticPr fontId="2" type="noConversion"/>
  </si>
  <si>
    <t>예비비</t>
    <phoneticPr fontId="2" type="noConversion"/>
  </si>
  <si>
    <t>반환금</t>
    <phoneticPr fontId="2" type="noConversion"/>
  </si>
  <si>
    <t>(전기)이월금</t>
    <phoneticPr fontId="2" type="noConversion"/>
  </si>
  <si>
    <t>(차기)이월금</t>
    <phoneticPr fontId="2" type="noConversion"/>
  </si>
  <si>
    <t>증감액                   (B-A)</t>
    <phoneticPr fontId="2" type="noConversion"/>
  </si>
  <si>
    <t xml:space="preserve">2023년도 결산 세입,세출 결산서 </t>
    <phoneticPr fontId="2" type="noConversion"/>
  </si>
  <si>
    <t>2023년                   결산                           (B)</t>
    <phoneticPr fontId="2" type="noConversion"/>
  </si>
  <si>
    <t>기간 : 2023. 01. 01 ~ 2023. 12. 31. / 단위 : 원</t>
    <phoneticPr fontId="2" type="noConversion"/>
  </si>
  <si>
    <t xml:space="preserve">1. 총괄표   /  시설명 : 상주시가족센터 </t>
    <phoneticPr fontId="2" type="noConversion"/>
  </si>
  <si>
    <t>2023년  예산                   &lt; 4차 추경 &gt;               (A)</t>
    <phoneticPr fontId="2" type="noConversion"/>
  </si>
  <si>
    <t>2023년  예산                   &lt; 4차 추경 &gt;               (A)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</si>
</sst>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12"/>
      <color rgb="FF000000"/>
      <name val="함초롬바탕"/>
      <family val="1"/>
      <charset val="129"/>
    </font>
    <font>
      <sz val="8"/>
      <name val="맑은 고딕"/>
      <family val="2"/>
      <charset val="129"/>
      <scheme val="minor"/>
    </font>
    <font>
      <sz val="11"/>
      <color theme="1"/>
      <name val="함초롬바탕"/>
      <family val="1"/>
      <charset val="129"/>
    </font>
    <font>
      <b/>
      <sz val="24"/>
      <color rgb="FF000000"/>
      <name val="함초롬바탕"/>
      <family val="1"/>
      <charset val="129"/>
    </font>
    <font>
      <b/>
      <sz val="11"/>
      <color rgb="FF000000"/>
      <name val="함초롬바탕"/>
      <family val="1"/>
      <charset val="129"/>
    </font>
    <font>
      <b/>
      <sz val="11"/>
      <color theme="1"/>
      <name val="함초롬바탕"/>
      <family val="1"/>
      <charset val="129"/>
    </font>
    <font>
      <sz val="12"/>
      <color theme="1"/>
      <name val="함초롬바탕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1" fontId="3" fillId="0" borderId="6" xfId="0" applyNumberFormat="1" applyFont="1" applyFill="1" applyBorder="1" applyAlignment="1">
      <alignment horizontal="center" vertical="center"/>
    </xf>
    <xf numFmtId="41" fontId="3" fillId="0" borderId="14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5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41" fontId="3" fillId="3" borderId="1" xfId="0" applyNumberFormat="1" applyFont="1" applyFill="1" applyBorder="1" applyAlignment="1">
      <alignment horizontal="center" vertical="center"/>
    </xf>
    <xf numFmtId="41" fontId="3" fillId="3" borderId="9" xfId="0" applyNumberFormat="1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3" borderId="13" xfId="0" applyNumberFormat="1" applyFont="1" applyFill="1" applyBorder="1" applyAlignment="1">
      <alignment horizontal="center" vertical="center"/>
    </xf>
    <xf numFmtId="41" fontId="3" fillId="3" borderId="6" xfId="0" applyNumberFormat="1" applyFont="1" applyFill="1" applyBorder="1" applyAlignment="1">
      <alignment horizontal="center" vertical="center"/>
    </xf>
    <xf numFmtId="41" fontId="3" fillId="3" borderId="1" xfId="0" applyNumberFormat="1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3" borderId="13" xfId="0" applyNumberFormat="1" applyFont="1" applyFill="1" applyBorder="1" applyAlignment="1">
      <alignment horizontal="center" vertical="center"/>
    </xf>
    <xf numFmtId="41" fontId="1" fillId="0" borderId="0" xfId="0" applyNumberFormat="1" applyFont="1" applyBorder="1" applyAlignment="1">
      <alignment horizontal="left" vertical="center"/>
    </xf>
    <xf numFmtId="41" fontId="7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1" fontId="6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41" fontId="6" fillId="4" borderId="18" xfId="0" applyNumberFormat="1" applyFont="1" applyFill="1" applyBorder="1" applyAlignment="1">
      <alignment horizontal="center" vertical="center"/>
    </xf>
    <xf numFmtId="41" fontId="6" fillId="4" borderId="19" xfId="0" applyNumberFormat="1" applyFont="1" applyFill="1" applyBorder="1" applyAlignment="1">
      <alignment horizontal="center" vertical="center"/>
    </xf>
    <xf numFmtId="41" fontId="3" fillId="3" borderId="1" xfId="0" applyNumberFormat="1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3" borderId="13" xfId="0" applyNumberFormat="1" applyFont="1" applyFill="1" applyBorder="1" applyAlignment="1">
      <alignment horizontal="center" vertical="center"/>
    </xf>
    <xf numFmtId="41" fontId="6" fillId="3" borderId="1" xfId="0" applyNumberFormat="1" applyFont="1" applyFill="1" applyBorder="1" applyAlignment="1">
      <alignment horizontal="center" vertical="center"/>
    </xf>
    <xf numFmtId="41" fontId="1" fillId="0" borderId="12" xfId="0" applyNumberFormat="1" applyFont="1" applyBorder="1" applyAlignment="1">
      <alignment vertical="center"/>
    </xf>
    <xf numFmtId="41" fontId="3" fillId="3" borderId="10" xfId="0" applyNumberFormat="1" applyFont="1" applyFill="1" applyBorder="1" applyAlignment="1">
      <alignment horizontal="center" vertical="center"/>
    </xf>
    <xf numFmtId="41" fontId="3" fillId="3" borderId="11" xfId="0" applyNumberFormat="1" applyFont="1" applyFill="1" applyBorder="1" applyAlignment="1">
      <alignment horizontal="center" vertical="center"/>
    </xf>
    <xf numFmtId="41" fontId="3" fillId="3" borderId="9" xfId="0" applyNumberFormat="1" applyFont="1" applyFill="1" applyBorder="1" applyAlignment="1">
      <alignment horizontal="center" vertical="center"/>
    </xf>
    <xf numFmtId="41" fontId="3" fillId="3" borderId="16" xfId="0" applyNumberFormat="1" applyFont="1" applyFill="1" applyBorder="1" applyAlignment="1">
      <alignment horizontal="center" vertical="center"/>
    </xf>
    <xf numFmtId="41" fontId="3" fillId="3" borderId="13" xfId="0" applyNumberFormat="1" applyFont="1" applyFill="1" applyBorder="1" applyAlignment="1">
      <alignment horizontal="center" vertical="center"/>
    </xf>
    <xf numFmtId="41" fontId="6" fillId="4" borderId="20" xfId="0" applyNumberFormat="1" applyFont="1" applyFill="1" applyBorder="1" applyAlignment="1">
      <alignment horizontal="center" vertical="center"/>
    </xf>
    <xf numFmtId="41" fontId="6" fillId="4" borderId="18" xfId="0" applyNumberFormat="1" applyFont="1" applyFill="1" applyBorder="1" applyAlignment="1">
      <alignment horizontal="center" vertical="center"/>
    </xf>
    <xf numFmtId="41" fontId="3" fillId="3" borderId="22" xfId="0" applyNumberFormat="1" applyFont="1" applyFill="1" applyBorder="1" applyAlignment="1">
      <alignment horizontal="center" vertical="center" wrapText="1"/>
    </xf>
    <xf numFmtId="41" fontId="3" fillId="3" borderId="16" xfId="0" applyNumberFormat="1" applyFont="1" applyFill="1" applyBorder="1" applyAlignment="1">
      <alignment horizontal="center" vertical="center" wrapText="1"/>
    </xf>
    <xf numFmtId="41" fontId="3" fillId="3" borderId="23" xfId="0" applyNumberFormat="1" applyFont="1" applyFill="1" applyBorder="1" applyAlignment="1">
      <alignment horizontal="center" vertical="center" wrapText="1"/>
    </xf>
    <xf numFmtId="41" fontId="3" fillId="3" borderId="21" xfId="0" applyNumberFormat="1" applyFont="1" applyFill="1" applyBorder="1" applyAlignment="1">
      <alignment horizontal="center" vertical="center" wrapText="1"/>
    </xf>
    <xf numFmtId="41" fontId="3" fillId="3" borderId="1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6" fillId="4" borderId="17" xfId="0" applyNumberFormat="1" applyFont="1" applyFill="1" applyBorder="1" applyAlignment="1">
      <alignment horizontal="center" vertical="center"/>
    </xf>
    <xf numFmtId="41" fontId="3" fillId="3" borderId="5" xfId="0" applyNumberFormat="1" applyFont="1" applyFill="1" applyBorder="1" applyAlignment="1">
      <alignment horizontal="center" vertical="center"/>
    </xf>
    <xf numFmtId="41" fontId="6" fillId="2" borderId="5" xfId="0" applyNumberFormat="1" applyFont="1" applyFill="1" applyBorder="1" applyAlignment="1">
      <alignment horizontal="center" vertical="center"/>
    </xf>
    <xf numFmtId="41" fontId="6" fillId="2" borderId="1" xfId="0" applyNumberFormat="1" applyFont="1" applyFill="1" applyBorder="1" applyAlignment="1">
      <alignment horizontal="center" vertical="center"/>
    </xf>
    <xf numFmtId="41" fontId="6" fillId="2" borderId="10" xfId="0" applyNumberFormat="1" applyFont="1" applyFill="1" applyBorder="1" applyAlignment="1">
      <alignment horizontal="center" vertical="center"/>
    </xf>
    <xf numFmtId="41" fontId="6" fillId="2" borderId="11" xfId="0" applyNumberFormat="1" applyFont="1" applyFill="1" applyBorder="1" applyAlignment="1">
      <alignment horizontal="center" vertical="center"/>
    </xf>
    <xf numFmtId="41" fontId="6" fillId="2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1" fillId="0" borderId="0" xfId="0" applyNumberFormat="1" applyFont="1" applyAlignment="1">
      <alignment horizontal="right" vertical="center"/>
    </xf>
    <xf numFmtId="41" fontId="5" fillId="2" borderId="2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8" xfId="0" applyNumberFormat="1" applyFont="1" applyFill="1" applyBorder="1" applyAlignment="1">
      <alignment horizontal="center" vertical="center"/>
    </xf>
    <xf numFmtId="41" fontId="6" fillId="2" borderId="13" xfId="0" applyNumberFormat="1" applyFont="1" applyFill="1" applyBorder="1" applyAlignment="1">
      <alignment horizontal="center" vertical="center" wrapText="1"/>
    </xf>
    <xf numFmtId="41" fontId="6" fillId="2" borderId="7" xfId="0" applyNumberFormat="1" applyFont="1" applyFill="1" applyBorder="1" applyAlignment="1">
      <alignment horizontal="center" vertical="center" wrapText="1"/>
    </xf>
    <xf numFmtId="41" fontId="6" fillId="2" borderId="1" xfId="0" applyNumberFormat="1" applyFont="1" applyFill="1" applyBorder="1" applyAlignment="1">
      <alignment horizontal="center" vertical="center" wrapText="1"/>
    </xf>
    <xf numFmtId="41" fontId="6" fillId="2" borderId="6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C810C8"/>
      <color rgb="FF0000FF"/>
      <color rgb="FF15D92C"/>
      <color rgb="FF6DA945"/>
      <color rgb="FFFB660B"/>
      <color rgb="FFF7F20E"/>
      <color rgb="FFDA71FF"/>
      <color rgb="FFE69FFF"/>
      <color rgb="FFEEBDFF"/>
      <color rgb="FFF8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L26"/>
  <sheetViews>
    <sheetView tabSelected="1" zoomScale="115" zoomScaleNormal="115" zoomScaleSheetLayoutView="100" workbookViewId="0">
      <pane ySplit="7" topLeftCell="A8" activePane="bottomLeft" state="frozen"/>
      <selection activeCell="A16" sqref="A16"/>
      <selection pane="bottomLeft" activeCell="Q22" sqref="Q22"/>
    </sheetView>
  </sheetViews>
  <sheetFormatPr defaultColWidth="8.75" defaultRowHeight="15.75" x14ac:dyDescent="0.3"/>
  <cols>
    <col min="1" max="2" width="4.625" style="2" customWidth="1"/>
    <col min="3" max="3" width="9.375" style="2" customWidth="1"/>
    <col min="4" max="5" width="15.75" style="2" customWidth="1"/>
    <col min="6" max="6" width="15.125" style="2" customWidth="1"/>
    <col min="7" max="7" width="4.625" style="2" customWidth="1"/>
    <col min="8" max="8" width="6.625" style="1" customWidth="1"/>
    <col min="9" max="9" width="14.125" style="2" customWidth="1"/>
    <col min="10" max="12" width="16.125" style="1" customWidth="1"/>
    <col min="13" max="13" width="4.5" style="1" customWidth="1"/>
    <col min="14" max="16384" width="8.75" style="1"/>
  </cols>
  <sheetData>
    <row r="2" spans="1:12" ht="33" x14ac:dyDescent="0.3">
      <c r="A2" s="49" t="s">
        <v>37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18.600000000000001" customHeight="1" x14ac:dyDescent="0.3"/>
    <row r="4" spans="1:12" s="18" customFormat="1" ht="22.9" customHeight="1" x14ac:dyDescent="0.3">
      <c r="A4" s="27" t="s">
        <v>40</v>
      </c>
      <c r="B4" s="27"/>
      <c r="C4" s="27"/>
      <c r="D4" s="16"/>
      <c r="E4" s="17"/>
      <c r="F4" s="17"/>
      <c r="G4" s="50" t="s">
        <v>39</v>
      </c>
      <c r="H4" s="50"/>
      <c r="I4" s="50"/>
      <c r="J4" s="50"/>
      <c r="K4" s="50"/>
      <c r="L4" s="50"/>
    </row>
    <row r="5" spans="1:12" ht="24.6" customHeight="1" x14ac:dyDescent="0.3">
      <c r="A5" s="51" t="s">
        <v>2</v>
      </c>
      <c r="B5" s="52"/>
      <c r="C5" s="52"/>
      <c r="D5" s="52"/>
      <c r="E5" s="52"/>
      <c r="F5" s="53"/>
      <c r="G5" s="54" t="s">
        <v>3</v>
      </c>
      <c r="H5" s="52"/>
      <c r="I5" s="52"/>
      <c r="J5" s="52"/>
      <c r="K5" s="52"/>
      <c r="L5" s="53"/>
    </row>
    <row r="6" spans="1:12" ht="25.15" customHeight="1" x14ac:dyDescent="0.3">
      <c r="A6" s="44" t="s">
        <v>0</v>
      </c>
      <c r="B6" s="45"/>
      <c r="C6" s="45"/>
      <c r="D6" s="57" t="s">
        <v>41</v>
      </c>
      <c r="E6" s="55" t="s">
        <v>38</v>
      </c>
      <c r="F6" s="58" t="s">
        <v>36</v>
      </c>
      <c r="G6" s="48" t="s">
        <v>0</v>
      </c>
      <c r="H6" s="45"/>
      <c r="I6" s="45"/>
      <c r="J6" s="57" t="s">
        <v>42</v>
      </c>
      <c r="K6" s="55" t="s">
        <v>38</v>
      </c>
      <c r="L6" s="58" t="s">
        <v>36</v>
      </c>
    </row>
    <row r="7" spans="1:12" ht="23.45" customHeight="1" x14ac:dyDescent="0.3">
      <c r="A7" s="46" t="s">
        <v>1</v>
      </c>
      <c r="B7" s="47"/>
      <c r="C7" s="48"/>
      <c r="D7" s="57"/>
      <c r="E7" s="56"/>
      <c r="F7" s="58"/>
      <c r="G7" s="47" t="s">
        <v>1</v>
      </c>
      <c r="H7" s="48"/>
      <c r="I7" s="19" t="s">
        <v>23</v>
      </c>
      <c r="J7" s="57"/>
      <c r="K7" s="56"/>
      <c r="L7" s="58"/>
    </row>
    <row r="8" spans="1:12" ht="22.5" customHeight="1" x14ac:dyDescent="0.3">
      <c r="A8" s="43" t="s">
        <v>34</v>
      </c>
      <c r="B8" s="39"/>
      <c r="C8" s="39"/>
      <c r="D8" s="13">
        <v>210866017</v>
      </c>
      <c r="E8" s="8">
        <v>210866017</v>
      </c>
      <c r="F8" s="12">
        <f>+E8-D8</f>
        <v>0</v>
      </c>
      <c r="G8" s="40" t="s">
        <v>13</v>
      </c>
      <c r="H8" s="41"/>
      <c r="I8" s="10" t="s">
        <v>14</v>
      </c>
      <c r="J8" s="14">
        <v>465012750</v>
      </c>
      <c r="K8" s="24">
        <v>465012750</v>
      </c>
      <c r="L8" s="3">
        <f>+K8-J8</f>
        <v>0</v>
      </c>
    </row>
    <row r="9" spans="1:12" ht="22.5" customHeight="1" x14ac:dyDescent="0.3">
      <c r="A9" s="43" t="s">
        <v>5</v>
      </c>
      <c r="B9" s="39"/>
      <c r="C9" s="39"/>
      <c r="D9" s="13">
        <v>0</v>
      </c>
      <c r="E9" s="8">
        <v>0</v>
      </c>
      <c r="F9" s="12">
        <f t="shared" ref="F9:F18" si="0">+E9-D9</f>
        <v>0</v>
      </c>
      <c r="G9" s="40"/>
      <c r="H9" s="41"/>
      <c r="I9" s="10" t="s">
        <v>15</v>
      </c>
      <c r="J9" s="14">
        <v>4625700</v>
      </c>
      <c r="K9" s="24">
        <v>2520700</v>
      </c>
      <c r="L9" s="3">
        <f t="shared" ref="L9:L10" si="1">+K9-J9</f>
        <v>-2105000</v>
      </c>
    </row>
    <row r="10" spans="1:12" ht="22.5" customHeight="1" x14ac:dyDescent="0.3">
      <c r="A10" s="43" t="s">
        <v>6</v>
      </c>
      <c r="B10" s="39"/>
      <c r="C10" s="39"/>
      <c r="D10" s="13">
        <v>0</v>
      </c>
      <c r="E10" s="8">
        <v>0</v>
      </c>
      <c r="F10" s="12">
        <f t="shared" si="0"/>
        <v>0</v>
      </c>
      <c r="G10" s="40"/>
      <c r="H10" s="41"/>
      <c r="I10" s="10" t="s">
        <v>16</v>
      </c>
      <c r="J10" s="14">
        <v>34621170</v>
      </c>
      <c r="K10" s="24">
        <v>27793350</v>
      </c>
      <c r="L10" s="3">
        <f t="shared" si="1"/>
        <v>-6827820</v>
      </c>
    </row>
    <row r="11" spans="1:12" ht="22.5" customHeight="1" x14ac:dyDescent="0.3">
      <c r="A11" s="43" t="s">
        <v>7</v>
      </c>
      <c r="B11" s="39"/>
      <c r="C11" s="39"/>
      <c r="D11" s="13">
        <v>0</v>
      </c>
      <c r="E11" s="8">
        <v>0</v>
      </c>
      <c r="F11" s="12">
        <f t="shared" si="0"/>
        <v>0</v>
      </c>
      <c r="G11" s="40"/>
      <c r="H11" s="41"/>
      <c r="I11" s="26" t="s">
        <v>24</v>
      </c>
      <c r="J11" s="13">
        <f>SUM(J8:J10)</f>
        <v>504259620</v>
      </c>
      <c r="K11" s="8">
        <f t="shared" ref="K11:L11" si="2">SUM(K8:K10)</f>
        <v>495326800</v>
      </c>
      <c r="L11" s="12">
        <f t="shared" si="2"/>
        <v>-8932820</v>
      </c>
    </row>
    <row r="12" spans="1:12" ht="22.5" customHeight="1" x14ac:dyDescent="0.3">
      <c r="A12" s="43" t="s">
        <v>8</v>
      </c>
      <c r="B12" s="39"/>
      <c r="C12" s="39"/>
      <c r="D12" s="13">
        <v>4550583000</v>
      </c>
      <c r="E12" s="8">
        <v>4550583000</v>
      </c>
      <c r="F12" s="12">
        <f t="shared" si="0"/>
        <v>0</v>
      </c>
      <c r="G12" s="30" t="s">
        <v>30</v>
      </c>
      <c r="H12" s="39"/>
      <c r="I12" s="39"/>
      <c r="J12" s="13">
        <v>10960380</v>
      </c>
      <c r="K12" s="23">
        <v>8736380</v>
      </c>
      <c r="L12" s="12">
        <f>+K12-J12</f>
        <v>-2224000</v>
      </c>
    </row>
    <row r="13" spans="1:12" ht="22.5" customHeight="1" x14ac:dyDescent="0.3">
      <c r="A13" s="43" t="s">
        <v>9</v>
      </c>
      <c r="B13" s="39"/>
      <c r="C13" s="39"/>
      <c r="D13" s="13">
        <v>10700000</v>
      </c>
      <c r="E13" s="8">
        <v>12617200</v>
      </c>
      <c r="F13" s="12">
        <f>E13-D13</f>
        <v>1917200</v>
      </c>
      <c r="G13" s="40" t="s">
        <v>18</v>
      </c>
      <c r="H13" s="41"/>
      <c r="I13" s="10" t="s">
        <v>16</v>
      </c>
      <c r="J13" s="14">
        <v>0</v>
      </c>
      <c r="K13" s="10"/>
      <c r="L13" s="3">
        <f>+K13-J13</f>
        <v>0</v>
      </c>
    </row>
    <row r="14" spans="1:12" ht="22.5" customHeight="1" x14ac:dyDescent="0.3">
      <c r="A14" s="43" t="s">
        <v>10</v>
      </c>
      <c r="B14" s="39"/>
      <c r="C14" s="39"/>
      <c r="D14" s="13">
        <v>0</v>
      </c>
      <c r="E14" s="8">
        <v>0</v>
      </c>
      <c r="F14" s="12">
        <f t="shared" si="0"/>
        <v>0</v>
      </c>
      <c r="G14" s="40"/>
      <c r="H14" s="41"/>
      <c r="I14" s="10" t="s">
        <v>19</v>
      </c>
      <c r="J14" s="14">
        <v>0</v>
      </c>
      <c r="K14" s="10"/>
      <c r="L14" s="3">
        <f t="shared" ref="L14:L15" si="3">+K14-J14</f>
        <v>0</v>
      </c>
    </row>
    <row r="15" spans="1:12" ht="22.5" customHeight="1" x14ac:dyDescent="0.3">
      <c r="A15" s="43" t="s">
        <v>11</v>
      </c>
      <c r="B15" s="39"/>
      <c r="C15" s="39"/>
      <c r="D15" s="13">
        <v>0</v>
      </c>
      <c r="E15" s="8">
        <v>0</v>
      </c>
      <c r="F15" s="12">
        <f t="shared" si="0"/>
        <v>0</v>
      </c>
      <c r="G15" s="40"/>
      <c r="H15" s="41"/>
      <c r="I15" s="10" t="s">
        <v>17</v>
      </c>
      <c r="J15" s="14">
        <v>3957468000</v>
      </c>
      <c r="K15" s="24">
        <v>3272481483</v>
      </c>
      <c r="L15" s="3">
        <f t="shared" si="3"/>
        <v>-684986517</v>
      </c>
    </row>
    <row r="16" spans="1:12" ht="22.5" customHeight="1" x14ac:dyDescent="0.3">
      <c r="A16" s="43" t="s">
        <v>26</v>
      </c>
      <c r="B16" s="39"/>
      <c r="C16" s="39"/>
      <c r="D16" s="13">
        <v>10000000</v>
      </c>
      <c r="E16" s="8">
        <v>10000000</v>
      </c>
      <c r="F16" s="12">
        <f t="shared" si="0"/>
        <v>0</v>
      </c>
      <c r="G16" s="40"/>
      <c r="H16" s="41"/>
      <c r="I16" s="26" t="s">
        <v>24</v>
      </c>
      <c r="J16" s="13">
        <f>SUM(J13:J15)</f>
        <v>3957468000</v>
      </c>
      <c r="K16" s="8">
        <f>SUM(K13:K15)</f>
        <v>3272481483</v>
      </c>
      <c r="L16" s="12">
        <f>SUM(L13:L15)</f>
        <v>-684986517</v>
      </c>
    </row>
    <row r="17" spans="1:12" ht="22.5" customHeight="1" x14ac:dyDescent="0.3">
      <c r="A17" s="28" t="s">
        <v>27</v>
      </c>
      <c r="B17" s="29"/>
      <c r="C17" s="30"/>
      <c r="D17" s="13">
        <v>0</v>
      </c>
      <c r="E17" s="8">
        <v>0</v>
      </c>
      <c r="F17" s="12">
        <f t="shared" si="0"/>
        <v>0</v>
      </c>
      <c r="G17" s="28" t="s">
        <v>29</v>
      </c>
      <c r="H17" s="29"/>
      <c r="I17" s="30"/>
      <c r="J17" s="13">
        <v>0</v>
      </c>
      <c r="K17" s="8">
        <v>0</v>
      </c>
      <c r="L17" s="12">
        <f>+K17-J17</f>
        <v>0</v>
      </c>
    </row>
    <row r="18" spans="1:12" ht="22.5" customHeight="1" x14ac:dyDescent="0.3">
      <c r="A18" s="43" t="s">
        <v>12</v>
      </c>
      <c r="B18" s="39"/>
      <c r="C18" s="39"/>
      <c r="D18" s="13">
        <v>179983</v>
      </c>
      <c r="E18" s="8">
        <v>261419</v>
      </c>
      <c r="F18" s="12">
        <f t="shared" si="0"/>
        <v>81436</v>
      </c>
      <c r="G18" s="28" t="s">
        <v>28</v>
      </c>
      <c r="H18" s="29"/>
      <c r="I18" s="30"/>
      <c r="J18" s="13">
        <v>0</v>
      </c>
      <c r="K18" s="8">
        <v>0</v>
      </c>
      <c r="L18" s="12">
        <f t="shared" ref="L18:L25" si="4">+K18-J18</f>
        <v>0</v>
      </c>
    </row>
    <row r="19" spans="1:12" ht="22.5" customHeight="1" x14ac:dyDescent="0.3">
      <c r="A19" s="4"/>
      <c r="B19" s="5"/>
      <c r="C19" s="5"/>
      <c r="D19" s="5"/>
      <c r="E19" s="5"/>
      <c r="F19" s="6"/>
      <c r="G19" s="28" t="s">
        <v>20</v>
      </c>
      <c r="H19" s="29"/>
      <c r="I19" s="30"/>
      <c r="J19" s="13">
        <v>0</v>
      </c>
      <c r="K19" s="8">
        <v>0</v>
      </c>
      <c r="L19" s="12">
        <f t="shared" si="4"/>
        <v>0</v>
      </c>
    </row>
    <row r="20" spans="1:12" ht="22.5" customHeight="1" x14ac:dyDescent="0.3">
      <c r="A20" s="4"/>
      <c r="B20" s="5"/>
      <c r="C20" s="5"/>
      <c r="D20" s="5"/>
      <c r="E20" s="5"/>
      <c r="F20" s="6"/>
      <c r="G20" s="28" t="s">
        <v>21</v>
      </c>
      <c r="H20" s="29"/>
      <c r="I20" s="30"/>
      <c r="J20" s="13">
        <v>0</v>
      </c>
      <c r="K20" s="8">
        <v>0</v>
      </c>
      <c r="L20" s="12">
        <f t="shared" si="4"/>
        <v>0</v>
      </c>
    </row>
    <row r="21" spans="1:12" ht="22.5" customHeight="1" x14ac:dyDescent="0.3">
      <c r="A21" s="4"/>
      <c r="B21" s="5"/>
      <c r="C21" s="5"/>
      <c r="D21" s="5"/>
      <c r="E21" s="5"/>
      <c r="F21" s="6"/>
      <c r="G21" s="28" t="s">
        <v>22</v>
      </c>
      <c r="H21" s="29"/>
      <c r="I21" s="30"/>
      <c r="J21" s="13">
        <v>271840</v>
      </c>
      <c r="K21" s="23">
        <v>1607</v>
      </c>
      <c r="L21" s="12">
        <f t="shared" si="4"/>
        <v>-270233</v>
      </c>
    </row>
    <row r="22" spans="1:12" s="7" customFormat="1" ht="22.5" customHeight="1" x14ac:dyDescent="0.3">
      <c r="A22" s="4"/>
      <c r="B22" s="5"/>
      <c r="C22" s="5"/>
      <c r="D22" s="5"/>
      <c r="E22" s="5"/>
      <c r="F22" s="6"/>
      <c r="G22" s="35" t="s">
        <v>31</v>
      </c>
      <c r="H22" s="36"/>
      <c r="I22" s="9" t="s">
        <v>32</v>
      </c>
      <c r="J22" s="13">
        <v>600000</v>
      </c>
      <c r="K22" s="23">
        <v>0</v>
      </c>
      <c r="L22" s="12">
        <f t="shared" si="4"/>
        <v>-600000</v>
      </c>
    </row>
    <row r="23" spans="1:12" s="7" customFormat="1" ht="22.5" customHeight="1" x14ac:dyDescent="0.3">
      <c r="A23" s="4"/>
      <c r="B23" s="5"/>
      <c r="C23" s="5"/>
      <c r="D23" s="5"/>
      <c r="E23" s="5"/>
      <c r="F23" s="6"/>
      <c r="G23" s="37"/>
      <c r="H23" s="38"/>
      <c r="I23" s="9" t="s">
        <v>33</v>
      </c>
      <c r="J23" s="15">
        <v>308769160</v>
      </c>
      <c r="K23" s="25">
        <v>320069160</v>
      </c>
      <c r="L23" s="12">
        <f t="shared" si="4"/>
        <v>11300000</v>
      </c>
    </row>
    <row r="24" spans="1:12" s="7" customFormat="1" ht="22.5" customHeight="1" x14ac:dyDescent="0.3">
      <c r="A24" s="4"/>
      <c r="B24" s="5"/>
      <c r="C24" s="5"/>
      <c r="D24" s="5"/>
      <c r="E24" s="5"/>
      <c r="F24" s="6"/>
      <c r="G24" s="28" t="s">
        <v>25</v>
      </c>
      <c r="H24" s="29"/>
      <c r="I24" s="30"/>
      <c r="J24" s="15">
        <v>0</v>
      </c>
      <c r="K24" s="11">
        <v>0</v>
      </c>
      <c r="L24" s="12">
        <f t="shared" si="4"/>
        <v>0</v>
      </c>
    </row>
    <row r="25" spans="1:12" s="7" customFormat="1" ht="22.5" customHeight="1" x14ac:dyDescent="0.3">
      <c r="A25" s="4"/>
      <c r="B25" s="5"/>
      <c r="C25" s="5"/>
      <c r="D25" s="5"/>
      <c r="E25" s="5"/>
      <c r="F25" s="6"/>
      <c r="G25" s="31" t="s">
        <v>35</v>
      </c>
      <c r="H25" s="32"/>
      <c r="I25" s="32"/>
      <c r="J25" s="15">
        <v>0</v>
      </c>
      <c r="K25" s="25">
        <v>687712206</v>
      </c>
      <c r="L25" s="12">
        <f t="shared" si="4"/>
        <v>687712206</v>
      </c>
    </row>
    <row r="26" spans="1:12" s="20" customFormat="1" ht="22.5" customHeight="1" x14ac:dyDescent="0.3">
      <c r="A26" s="42" t="s">
        <v>4</v>
      </c>
      <c r="B26" s="34"/>
      <c r="C26" s="34"/>
      <c r="D26" s="21">
        <f>SUM(D8:D25)</f>
        <v>4782329000</v>
      </c>
      <c r="E26" s="21">
        <f>SUM(E8:E25)</f>
        <v>4784327636</v>
      </c>
      <c r="F26" s="22">
        <f>SUM(F8:F25)</f>
        <v>1998636</v>
      </c>
      <c r="G26" s="33" t="s">
        <v>4</v>
      </c>
      <c r="H26" s="34"/>
      <c r="I26" s="34"/>
      <c r="J26" s="21">
        <f>SUM(J11,J12,J16,J17:J25)</f>
        <v>4782329000</v>
      </c>
      <c r="K26" s="21">
        <f t="shared" ref="K26:L26" si="5">SUM(K11,K12,K16,K17:K25)</f>
        <v>4784327636</v>
      </c>
      <c r="L26" s="22">
        <f t="shared" si="5"/>
        <v>1998636</v>
      </c>
    </row>
  </sheetData>
  <mergeCells count="38">
    <mergeCell ref="A2:L2"/>
    <mergeCell ref="A8:C8"/>
    <mergeCell ref="A9:C9"/>
    <mergeCell ref="G7:H7"/>
    <mergeCell ref="G4:L4"/>
    <mergeCell ref="A5:F5"/>
    <mergeCell ref="G5:L5"/>
    <mergeCell ref="K6:K7"/>
    <mergeCell ref="G6:I6"/>
    <mergeCell ref="J6:J7"/>
    <mergeCell ref="F6:F7"/>
    <mergeCell ref="E6:E7"/>
    <mergeCell ref="L6:L7"/>
    <mergeCell ref="D6:D7"/>
    <mergeCell ref="A26:C26"/>
    <mergeCell ref="A15:C15"/>
    <mergeCell ref="A6:C6"/>
    <mergeCell ref="A11:C11"/>
    <mergeCell ref="A12:C12"/>
    <mergeCell ref="A13:C13"/>
    <mergeCell ref="A14:C14"/>
    <mergeCell ref="A16:C16"/>
    <mergeCell ref="A18:C18"/>
    <mergeCell ref="A17:C17"/>
    <mergeCell ref="A10:C10"/>
    <mergeCell ref="A7:C7"/>
    <mergeCell ref="G12:I12"/>
    <mergeCell ref="G18:I18"/>
    <mergeCell ref="G8:H11"/>
    <mergeCell ref="G13:H16"/>
    <mergeCell ref="G17:I17"/>
    <mergeCell ref="G21:I21"/>
    <mergeCell ref="G25:I25"/>
    <mergeCell ref="G26:I26"/>
    <mergeCell ref="G19:I19"/>
    <mergeCell ref="G20:I20"/>
    <mergeCell ref="G24:I24"/>
    <mergeCell ref="G22:H23"/>
  </mergeCells>
  <phoneticPr fontId="2" type="noConversion"/>
  <printOptions horizontalCentered="1"/>
  <pageMargins left="0.25" right="0.31496062992125984" top="0.41" bottom="0.35433070866141736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세입세출 결산서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허은주</dc:creator>
  <cp:lastModifiedBy>user</cp:lastModifiedBy>
  <cp:lastPrinted>2024-01-11T06:06:17Z</cp:lastPrinted>
  <dcterms:created xsi:type="dcterms:W3CDTF">2019-04-12T05:50:02Z</dcterms:created>
  <dcterms:modified xsi:type="dcterms:W3CDTF">2024-03-29T03:00:19Z</dcterms:modified>
</cp:coreProperties>
</file>